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<sst xmlns="http://schemas.openxmlformats.org/spreadsheetml/2006/main" count="79" uniqueCount="25">
  <si>
    <t>f[MHz]</t>
  </si>
  <si>
    <t>IN [mV]</t>
  </si>
  <si>
    <t>OUT[mV]</t>
  </si>
  <si>
    <t>GAIN[dB]</t>
  </si>
  <si>
    <t>56pF</t>
  </si>
  <si>
    <t>120pF</t>
  </si>
  <si>
    <t>220Ω</t>
  </si>
  <si>
    <t>　</t>
  </si>
  <si>
    <t>220pF</t>
  </si>
  <si>
    <t>470pF</t>
  </si>
  <si>
    <t>１．雑に計ったもの</t>
  </si>
  <si>
    <t>８素子</t>
  </si>
  <si>
    <t>２．もう少しリップル部分を細かく</t>
  </si>
  <si>
    <t>８素子</t>
  </si>
  <si>
    <t>３．４素子で狭いもの（間違って狭くした）</t>
  </si>
  <si>
    <t>水晶は秋月で買ったもの。</t>
  </si>
  <si>
    <t>なんか以前に作った他の水晶に比べるとリップルが多い感じです。</t>
  </si>
  <si>
    <t>４．４素子でさらに狭く</t>
  </si>
  <si>
    <t>２２０＋４７０ｐＦ</t>
  </si>
  <si>
    <t>４７０＋２２００ｐＦ</t>
  </si>
  <si>
    <t>６．４素子で広く（測定法変更）３ｄＢの前で</t>
  </si>
  <si>
    <t>５．４素子でさらに狭く（測定法変更）３ｄＢの前で</t>
  </si>
  <si>
    <t>470Ω</t>
  </si>
  <si>
    <t>30pF</t>
  </si>
  <si>
    <t>68pF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</si>
</sst>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GAIN[dB]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Sheet1!$B$5:$B$17</c:f>
              <c:numCache/>
            </c:numRef>
          </c:xVal>
          <c:yVal>
            <c:numRef>
              <c:f>Sheet1!$E$5:$E$17</c:f>
              <c:numCache/>
            </c:numRef>
          </c:yVal>
          <c:smooth val="1"/>
        </c:ser>
        <c:axId val="55408738"/>
        <c:axId val="49224955"/>
      </c:scatterChart>
      <c:valAx>
        <c:axId val="55408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f[MHz]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49224955"/>
        <c:crosses val="autoZero"/>
        <c:crossBetween val="midCat"/>
        <c:dispUnits/>
      </c:valAx>
      <c:valAx>
        <c:axId val="49224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GAIN[dB]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408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GAIN[dB]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Sheet1!$B$22:$B$35</c:f>
              <c:numCache/>
            </c:numRef>
          </c:xVal>
          <c:yVal>
            <c:numRef>
              <c:f>Sheet1!$E$22:$E$35</c:f>
              <c:numCache/>
            </c:numRef>
          </c:yVal>
          <c:smooth val="1"/>
        </c:ser>
        <c:axId val="35944640"/>
        <c:axId val="64627137"/>
      </c:scatterChart>
      <c:valAx>
        <c:axId val="35944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f[MHz]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64627137"/>
        <c:crosses val="autoZero"/>
        <c:crossBetween val="midCat"/>
        <c:dispUnits/>
      </c:valAx>
      <c:valAx>
        <c:axId val="64627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GAIN[dB]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944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GAIN[dB]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Sheet1!$B$40:$B$48</c:f>
              <c:numCache/>
            </c:numRef>
          </c:xVal>
          <c:yVal>
            <c:numRef>
              <c:f>Sheet1!$E$40:$E$48</c:f>
              <c:numCache/>
            </c:numRef>
          </c:yVal>
          <c:smooth val="1"/>
        </c:ser>
        <c:axId val="34846414"/>
        <c:axId val="50350199"/>
      </c:scatterChart>
      <c:valAx>
        <c:axId val="3484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f[MHz]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50350199"/>
        <c:crosses val="autoZero"/>
        <c:crossBetween val="midCat"/>
        <c:dispUnits/>
      </c:valAx>
      <c:valAx>
        <c:axId val="50350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GAIN[dB]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846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GAIN[dB]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Sheet1!$B$59:$B$64</c:f>
              <c:numCache/>
            </c:numRef>
          </c:xVal>
          <c:yVal>
            <c:numRef>
              <c:f>Sheet1!$E$59:$E$64</c:f>
              <c:numCache/>
            </c:numRef>
          </c:yVal>
          <c:smooth val="1"/>
        </c:ser>
        <c:axId val="50572812"/>
        <c:axId val="53466781"/>
      </c:scatterChart>
      <c:valAx>
        <c:axId val="50572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f[MHz]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53466781"/>
        <c:crosses val="autoZero"/>
        <c:crossBetween val="midCat"/>
        <c:dispUnits/>
      </c:valAx>
      <c:valAx>
        <c:axId val="5346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GAIN[dB]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572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GAIN[dB]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Sheet1!$B$78:$B$83</c:f>
              <c:numCache/>
            </c:numRef>
          </c:xVal>
          <c:yVal>
            <c:numRef>
              <c:f>Sheet1!$E$78:$E$83</c:f>
              <c:numCache/>
            </c:numRef>
          </c:yVal>
          <c:smooth val="1"/>
        </c:ser>
        <c:axId val="23979514"/>
        <c:axId val="43298227"/>
      </c:scatterChart>
      <c:valAx>
        <c:axId val="2397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f[MHz]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43298227"/>
        <c:crosses val="autoZero"/>
        <c:crossBetween val="midCat"/>
        <c:dispUnits/>
      </c:valAx>
      <c:valAx>
        <c:axId val="4329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GAIN[dB]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979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GAIN[dB]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Sheet1!$B$97:$B$108</c:f>
              <c:numCache/>
            </c:numRef>
          </c:xVal>
          <c:yVal>
            <c:numRef>
              <c:f>Sheet1!$E$97:$E$108</c:f>
              <c:numCache/>
            </c:numRef>
          </c:yVal>
          <c:smooth val="1"/>
        </c:ser>
        <c:axId val="26006040"/>
        <c:axId val="2534201"/>
      </c:scatterChart>
      <c:valAx>
        <c:axId val="2600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f[MHz]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2534201"/>
        <c:crosses val="autoZero"/>
        <c:crossBetween val="midCat"/>
        <c:dispUnits/>
      </c:valAx>
      <c:valAx>
        <c:axId val="253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GAIN[dB]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006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0</xdr:rowOff>
    </xdr:from>
    <xdr:to>
      <xdr:col>12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514350"/>
        <a:ext cx="4629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20</xdr:row>
      <xdr:rowOff>0</xdr:rowOff>
    </xdr:from>
    <xdr:to>
      <xdr:col>12</xdr:col>
      <xdr:colOff>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3629025" y="3429000"/>
        <a:ext cx="46386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38</xdr:row>
      <xdr:rowOff>0</xdr:rowOff>
    </xdr:from>
    <xdr:to>
      <xdr:col>12</xdr:col>
      <xdr:colOff>0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3619500" y="6515100"/>
        <a:ext cx="46482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57</xdr:row>
      <xdr:rowOff>0</xdr:rowOff>
    </xdr:from>
    <xdr:to>
      <xdr:col>12</xdr:col>
      <xdr:colOff>0</xdr:colOff>
      <xdr:row>73</xdr:row>
      <xdr:rowOff>28575</xdr:rowOff>
    </xdr:to>
    <xdr:graphicFrame>
      <xdr:nvGraphicFramePr>
        <xdr:cNvPr id="4" name="Chart 4"/>
        <xdr:cNvGraphicFramePr/>
      </xdr:nvGraphicFramePr>
      <xdr:xfrm>
        <a:off x="3609975" y="9772650"/>
        <a:ext cx="465772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133350</xdr:colOff>
      <xdr:row>76</xdr:row>
      <xdr:rowOff>0</xdr:rowOff>
    </xdr:from>
    <xdr:to>
      <xdr:col>12</xdr:col>
      <xdr:colOff>0</xdr:colOff>
      <xdr:row>92</xdr:row>
      <xdr:rowOff>38100</xdr:rowOff>
    </xdr:to>
    <xdr:graphicFrame>
      <xdr:nvGraphicFramePr>
        <xdr:cNvPr id="5" name="Chart 5"/>
        <xdr:cNvGraphicFramePr/>
      </xdr:nvGraphicFramePr>
      <xdr:xfrm>
        <a:off x="3600450" y="13030200"/>
        <a:ext cx="466725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94</xdr:row>
      <xdr:rowOff>9525</xdr:rowOff>
    </xdr:from>
    <xdr:to>
      <xdr:col>12</xdr:col>
      <xdr:colOff>0</xdr:colOff>
      <xdr:row>110</xdr:row>
      <xdr:rowOff>57150</xdr:rowOff>
    </xdr:to>
    <xdr:graphicFrame>
      <xdr:nvGraphicFramePr>
        <xdr:cNvPr id="6" name="Chart 6"/>
        <xdr:cNvGraphicFramePr/>
      </xdr:nvGraphicFramePr>
      <xdr:xfrm>
        <a:off x="3590925" y="16125825"/>
        <a:ext cx="467677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8"/>
  <sheetViews>
    <sheetView tabSelected="1" workbookViewId="0" topLeftCell="B103">
      <selection activeCell="E102" sqref="E102"/>
    </sheetView>
  </sheetViews>
  <sheetFormatPr defaultColWidth="9.00390625" defaultRowHeight="13.5"/>
  <cols>
    <col min="2" max="2" width="9.50390625" style="0" bestFit="1" customWidth="1"/>
  </cols>
  <sheetData>
    <row r="1" ht="13.5">
      <c r="B1" t="s">
        <v>15</v>
      </c>
    </row>
    <row r="2" ht="13.5">
      <c r="B2" t="s">
        <v>16</v>
      </c>
    </row>
    <row r="3" spans="2:4" ht="13.5">
      <c r="B3" t="s">
        <v>10</v>
      </c>
      <c r="D3" t="s">
        <v>11</v>
      </c>
    </row>
    <row r="4" spans="2:14" ht="13.5">
      <c r="B4" t="s">
        <v>0</v>
      </c>
      <c r="C4" t="s">
        <v>1</v>
      </c>
      <c r="D4" t="s">
        <v>2</v>
      </c>
      <c r="E4" t="s">
        <v>3</v>
      </c>
      <c r="N4" t="s">
        <v>6</v>
      </c>
    </row>
    <row r="5" spans="2:14" ht="13.5">
      <c r="B5" s="1">
        <v>8.994442</v>
      </c>
      <c r="C5">
        <v>840</v>
      </c>
      <c r="D5">
        <v>6</v>
      </c>
      <c r="E5">
        <f>10*LOG10(D5/C5)</f>
        <v>-21.46128035678238</v>
      </c>
      <c r="N5" t="s">
        <v>4</v>
      </c>
    </row>
    <row r="6" spans="2:14" ht="13.5">
      <c r="B6" s="1">
        <v>8.99479</v>
      </c>
      <c r="C6">
        <v>530</v>
      </c>
      <c r="D6">
        <v>35</v>
      </c>
      <c r="E6">
        <f aca="true" t="shared" si="0" ref="E6:E17">10*LOG10(D6/C6)</f>
        <v>-11.802078252505135</v>
      </c>
      <c r="N6" t="s">
        <v>5</v>
      </c>
    </row>
    <row r="7" spans="2:14" ht="13.5">
      <c r="B7" s="1">
        <v>8.994876</v>
      </c>
      <c r="C7">
        <v>370</v>
      </c>
      <c r="D7">
        <v>70</v>
      </c>
      <c r="E7">
        <f t="shared" si="0"/>
        <v>-7.2310368405273815</v>
      </c>
      <c r="N7" t="s">
        <v>5</v>
      </c>
    </row>
    <row r="8" spans="2:14" ht="13.5">
      <c r="B8" s="1">
        <v>8.994921</v>
      </c>
      <c r="C8">
        <v>230</v>
      </c>
      <c r="D8">
        <v>110</v>
      </c>
      <c r="E8">
        <f t="shared" si="0"/>
        <v>-3.203351508593678</v>
      </c>
      <c r="N8" t="s">
        <v>5</v>
      </c>
    </row>
    <row r="9" spans="2:14" ht="13.5">
      <c r="B9" s="1">
        <v>8.994946</v>
      </c>
      <c r="C9">
        <v>160</v>
      </c>
      <c r="D9">
        <v>140</v>
      </c>
      <c r="E9">
        <f t="shared" si="0"/>
        <v>-0.5799194697768675</v>
      </c>
      <c r="N9" t="s">
        <v>5</v>
      </c>
    </row>
    <row r="10" spans="2:14" ht="13.5">
      <c r="B10" s="1">
        <v>8.995156</v>
      </c>
      <c r="C10">
        <v>440</v>
      </c>
      <c r="D10">
        <v>320</v>
      </c>
      <c r="E10">
        <f t="shared" si="0"/>
        <v>-1.3830269816628142</v>
      </c>
      <c r="N10" t="s">
        <v>5</v>
      </c>
    </row>
    <row r="11" spans="2:14" ht="13.5">
      <c r="B11" s="1">
        <v>8.995557</v>
      </c>
      <c r="C11">
        <v>500</v>
      </c>
      <c r="D11">
        <v>310</v>
      </c>
      <c r="E11">
        <f t="shared" si="0"/>
        <v>-2.0760831050174615</v>
      </c>
      <c r="N11" t="s">
        <v>5</v>
      </c>
    </row>
    <row r="12" spans="2:14" ht="13.5">
      <c r="B12" s="1">
        <v>8.995974</v>
      </c>
      <c r="C12">
        <v>540</v>
      </c>
      <c r="D12">
        <v>310</v>
      </c>
      <c r="E12">
        <f t="shared" si="0"/>
        <v>-2.4103206598869584</v>
      </c>
      <c r="N12" t="s">
        <v>5</v>
      </c>
    </row>
    <row r="13" spans="2:14" ht="13.5">
      <c r="B13" s="1">
        <v>8.996536</v>
      </c>
      <c r="C13">
        <v>590</v>
      </c>
      <c r="D13">
        <v>300</v>
      </c>
      <c r="E13">
        <f t="shared" si="0"/>
        <v>-2.937307569224818</v>
      </c>
      <c r="N13" t="s">
        <v>4</v>
      </c>
    </row>
    <row r="14" spans="2:14" ht="13.5">
      <c r="B14" s="1">
        <v>8.997045</v>
      </c>
      <c r="C14">
        <v>690</v>
      </c>
      <c r="D14">
        <v>210</v>
      </c>
      <c r="E14">
        <f t="shared" si="0"/>
        <v>-5.1662979600333605</v>
      </c>
      <c r="N14" t="s">
        <v>6</v>
      </c>
    </row>
    <row r="15" spans="2:5" ht="13.5">
      <c r="B15" s="1">
        <v>8.997668</v>
      </c>
      <c r="C15">
        <v>620</v>
      </c>
      <c r="D15">
        <v>190</v>
      </c>
      <c r="E15">
        <f t="shared" si="0"/>
        <v>-5.136380885454249</v>
      </c>
    </row>
    <row r="16" spans="2:5" ht="13.5">
      <c r="B16" s="1">
        <v>8.997987</v>
      </c>
      <c r="C16">
        <v>750</v>
      </c>
      <c r="D16">
        <v>30</v>
      </c>
      <c r="E16">
        <f t="shared" si="0"/>
        <v>-13.979400086720375</v>
      </c>
    </row>
    <row r="17" spans="2:5" ht="13.5">
      <c r="B17" s="1">
        <v>8.998116</v>
      </c>
      <c r="C17">
        <v>770</v>
      </c>
      <c r="D17">
        <v>6</v>
      </c>
      <c r="E17">
        <f t="shared" si="0"/>
        <v>-21.083394747888384</v>
      </c>
    </row>
    <row r="20" spans="2:5" ht="13.5">
      <c r="B20" t="s">
        <v>12</v>
      </c>
      <c r="E20" t="s">
        <v>13</v>
      </c>
    </row>
    <row r="21" spans="2:14" ht="13.5">
      <c r="B21" t="s">
        <v>0</v>
      </c>
      <c r="C21" t="s">
        <v>1</v>
      </c>
      <c r="D21" t="s">
        <v>2</v>
      </c>
      <c r="E21" t="s">
        <v>3</v>
      </c>
      <c r="N21" t="s">
        <v>6</v>
      </c>
    </row>
    <row r="22" spans="2:14" ht="13.5">
      <c r="B22" s="1">
        <v>8.99814</v>
      </c>
      <c r="C22">
        <v>2400</v>
      </c>
      <c r="D22">
        <v>20</v>
      </c>
      <c r="E22">
        <f>10*LOG10(D22/C22)</f>
        <v>-20.791812460476248</v>
      </c>
      <c r="N22" t="s">
        <v>4</v>
      </c>
    </row>
    <row r="23" spans="2:14" ht="13.5">
      <c r="B23" s="1">
        <v>8.99792</v>
      </c>
      <c r="C23">
        <v>2100</v>
      </c>
      <c r="D23">
        <v>400</v>
      </c>
      <c r="E23">
        <f aca="true" t="shared" si="1" ref="E23:E34">10*LOG10(D23/C23)</f>
        <v>-7.201593034059569</v>
      </c>
      <c r="N23" t="s">
        <v>5</v>
      </c>
    </row>
    <row r="24" spans="2:14" ht="13.5">
      <c r="B24" s="1">
        <v>8.99781</v>
      </c>
      <c r="C24">
        <v>2300</v>
      </c>
      <c r="D24">
        <v>250</v>
      </c>
      <c r="E24">
        <f t="shared" si="1"/>
        <v>-9.637878273455552</v>
      </c>
      <c r="N24" t="s">
        <v>5</v>
      </c>
    </row>
    <row r="25" spans="2:14" ht="13.5">
      <c r="B25" s="1">
        <v>8.99764</v>
      </c>
      <c r="C25">
        <v>1700</v>
      </c>
      <c r="D25">
        <v>750</v>
      </c>
      <c r="E25">
        <f t="shared" si="1"/>
        <v>-3.5538765798657392</v>
      </c>
      <c r="N25" t="s">
        <v>5</v>
      </c>
    </row>
    <row r="26" spans="2:14" ht="13.5">
      <c r="B26" s="1">
        <v>8.99759</v>
      </c>
      <c r="C26">
        <v>2300</v>
      </c>
      <c r="D26">
        <v>400</v>
      </c>
      <c r="E26">
        <f t="shared" si="1"/>
        <v>-7.596678446896306</v>
      </c>
      <c r="N26" t="s">
        <v>5</v>
      </c>
    </row>
    <row r="27" spans="2:14" ht="13.5">
      <c r="B27" s="1">
        <v>8.99714</v>
      </c>
      <c r="C27">
        <v>1800</v>
      </c>
      <c r="D27">
        <v>850</v>
      </c>
      <c r="E27">
        <f t="shared" si="1"/>
        <v>-3.2585357938901334</v>
      </c>
      <c r="N27" t="s">
        <v>5</v>
      </c>
    </row>
    <row r="28" spans="2:14" ht="13.5">
      <c r="B28" s="1">
        <v>8.99682</v>
      </c>
      <c r="C28">
        <v>2150</v>
      </c>
      <c r="D28">
        <v>600</v>
      </c>
      <c r="E28">
        <f t="shared" si="1"/>
        <v>-5.542872095319618</v>
      </c>
      <c r="N28" t="s">
        <v>5</v>
      </c>
    </row>
    <row r="29" spans="2:14" ht="13.5">
      <c r="B29" s="1">
        <v>8.99652</v>
      </c>
      <c r="C29">
        <v>1700</v>
      </c>
      <c r="D29">
        <v>900</v>
      </c>
      <c r="E29">
        <f t="shared" si="1"/>
        <v>-2.762064119389491</v>
      </c>
      <c r="N29" t="s">
        <v>5</v>
      </c>
    </row>
    <row r="30" spans="2:14" ht="13.5">
      <c r="B30" s="1">
        <v>8.99623</v>
      </c>
      <c r="C30">
        <v>1900</v>
      </c>
      <c r="D30">
        <v>800</v>
      </c>
      <c r="E30">
        <f t="shared" si="1"/>
        <v>-3.7566361396088537</v>
      </c>
      <c r="N30" t="s">
        <v>4</v>
      </c>
    </row>
    <row r="31" spans="2:14" ht="13.5">
      <c r="B31" s="1">
        <v>8.99603</v>
      </c>
      <c r="C31">
        <v>1600</v>
      </c>
      <c r="D31">
        <v>900</v>
      </c>
      <c r="E31">
        <f t="shared" si="1"/>
        <v>-2.498774732165999</v>
      </c>
      <c r="N31" t="s">
        <v>6</v>
      </c>
    </row>
    <row r="32" spans="2:5" ht="13.5">
      <c r="B32" s="1">
        <v>8.99522</v>
      </c>
      <c r="C32">
        <v>1000</v>
      </c>
      <c r="D32">
        <v>900</v>
      </c>
      <c r="E32">
        <f t="shared" si="1"/>
        <v>-0.4575749056067512</v>
      </c>
    </row>
    <row r="33" spans="2:5" ht="13.5">
      <c r="B33" s="1">
        <v>8.99512</v>
      </c>
      <c r="C33">
        <v>1350</v>
      </c>
      <c r="D33">
        <v>850</v>
      </c>
      <c r="E33">
        <f t="shared" si="1"/>
        <v>-2.0091484278071334</v>
      </c>
    </row>
    <row r="34" spans="2:5" ht="13.5">
      <c r="B34" s="1">
        <v>8.99497</v>
      </c>
      <c r="C34">
        <v>400</v>
      </c>
      <c r="D34">
        <v>400</v>
      </c>
      <c r="E34">
        <f t="shared" si="1"/>
        <v>0</v>
      </c>
    </row>
    <row r="35" spans="2:5" ht="13.5">
      <c r="B35" s="1">
        <v>8.99455</v>
      </c>
      <c r="C35">
        <v>1600</v>
      </c>
      <c r="D35">
        <v>20</v>
      </c>
      <c r="E35">
        <f>10*LOG10(D35/C35)</f>
        <v>-19.030899869919434</v>
      </c>
    </row>
    <row r="37" ht="13.5">
      <c r="N37" t="s">
        <v>7</v>
      </c>
    </row>
    <row r="38" ht="13.5">
      <c r="B38" t="s">
        <v>14</v>
      </c>
    </row>
    <row r="39" spans="2:5" ht="13.5">
      <c r="B39" t="s">
        <v>0</v>
      </c>
      <c r="C39" t="s">
        <v>1</v>
      </c>
      <c r="D39" t="s">
        <v>2</v>
      </c>
      <c r="E39" t="s">
        <v>3</v>
      </c>
    </row>
    <row r="40" spans="2:14" ht="13.5">
      <c r="B40" s="1">
        <v>8.99635</v>
      </c>
      <c r="C40">
        <v>2400</v>
      </c>
      <c r="D40">
        <v>20</v>
      </c>
      <c r="E40">
        <f>10*LOG10(D40/C40)</f>
        <v>-20.791812460476248</v>
      </c>
      <c r="N40" t="s">
        <v>8</v>
      </c>
    </row>
    <row r="41" spans="2:14" ht="13.5">
      <c r="B41" s="1">
        <v>8.99596</v>
      </c>
      <c r="C41">
        <v>3600</v>
      </c>
      <c r="D41">
        <v>200</v>
      </c>
      <c r="E41">
        <f aca="true" t="shared" si="2" ref="E41:E48">10*LOG10(D41/C41)</f>
        <v>-12.552725051033061</v>
      </c>
      <c r="N41" t="s">
        <v>9</v>
      </c>
    </row>
    <row r="42" spans="2:14" ht="13.5">
      <c r="B42" s="1">
        <v>8.99576</v>
      </c>
      <c r="C42">
        <v>2750</v>
      </c>
      <c r="D42">
        <v>1500</v>
      </c>
      <c r="E42">
        <f t="shared" si="2"/>
        <v>-2.6324143477458146</v>
      </c>
      <c r="N42" t="s">
        <v>9</v>
      </c>
    </row>
    <row r="43" spans="2:14" ht="13.5">
      <c r="B43" s="1">
        <v>8.99554</v>
      </c>
      <c r="C43">
        <v>1600</v>
      </c>
      <c r="D43">
        <v>1600</v>
      </c>
      <c r="E43">
        <f t="shared" si="2"/>
        <v>0</v>
      </c>
      <c r="N43" t="s">
        <v>9</v>
      </c>
    </row>
    <row r="44" spans="2:14" ht="13.5">
      <c r="B44" s="1">
        <v>8.99548</v>
      </c>
      <c r="C44">
        <v>1950</v>
      </c>
      <c r="D44">
        <v>1600</v>
      </c>
      <c r="E44">
        <f t="shared" si="2"/>
        <v>-0.8591462870659325</v>
      </c>
      <c r="N44" t="s">
        <v>8</v>
      </c>
    </row>
    <row r="45" spans="2:5" ht="13.5">
      <c r="B45" s="1">
        <v>8.9952</v>
      </c>
      <c r="C45">
        <v>600</v>
      </c>
      <c r="D45">
        <v>1000</v>
      </c>
      <c r="E45">
        <f t="shared" si="2"/>
        <v>2.218487496163564</v>
      </c>
    </row>
    <row r="46" spans="2:5" ht="13.5">
      <c r="B46" s="1">
        <v>8.9951</v>
      </c>
      <c r="C46">
        <v>1400</v>
      </c>
      <c r="D46">
        <v>1000</v>
      </c>
      <c r="E46">
        <f t="shared" si="2"/>
        <v>-1.46128035678238</v>
      </c>
    </row>
    <row r="47" spans="2:5" ht="13.5">
      <c r="B47" s="1">
        <v>8.9949</v>
      </c>
      <c r="C47">
        <v>900</v>
      </c>
      <c r="D47">
        <v>900</v>
      </c>
      <c r="E47">
        <f t="shared" si="2"/>
        <v>0</v>
      </c>
    </row>
    <row r="48" spans="2:5" ht="13.5">
      <c r="B48" s="1">
        <v>8.99452</v>
      </c>
      <c r="C48">
        <v>950</v>
      </c>
      <c r="D48">
        <v>20</v>
      </c>
      <c r="E48">
        <f t="shared" si="2"/>
        <v>-16.766936096248667</v>
      </c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7" ht="13.5">
      <c r="B57" t="s">
        <v>17</v>
      </c>
    </row>
    <row r="58" spans="2:5" ht="13.5">
      <c r="B58" t="s">
        <v>0</v>
      </c>
      <c r="C58" t="s">
        <v>1</v>
      </c>
      <c r="D58" t="s">
        <v>2</v>
      </c>
      <c r="E58" t="s">
        <v>3</v>
      </c>
    </row>
    <row r="59" spans="2:14" ht="13.5">
      <c r="B59" s="1">
        <v>8.99521</v>
      </c>
      <c r="C59">
        <v>2100</v>
      </c>
      <c r="D59">
        <v>20</v>
      </c>
      <c r="E59">
        <f aca="true" t="shared" si="3" ref="E59:E64">10*LOG10(D59/C59)</f>
        <v>-20.21189299069938</v>
      </c>
      <c r="N59" t="s">
        <v>18</v>
      </c>
    </row>
    <row r="60" spans="2:14" ht="13.5">
      <c r="B60" s="1">
        <v>8.995121</v>
      </c>
      <c r="C60">
        <v>1600</v>
      </c>
      <c r="D60">
        <v>80</v>
      </c>
      <c r="E60">
        <f t="shared" si="3"/>
        <v>-13.010299956639813</v>
      </c>
      <c r="N60" t="s">
        <v>19</v>
      </c>
    </row>
    <row r="61" spans="2:14" ht="13.5">
      <c r="B61" s="1">
        <v>8.995</v>
      </c>
      <c r="C61">
        <v>420</v>
      </c>
      <c r="D61">
        <v>200</v>
      </c>
      <c r="E61">
        <f t="shared" si="3"/>
        <v>-3.222192947339193</v>
      </c>
      <c r="N61" t="s">
        <v>19</v>
      </c>
    </row>
    <row r="62" spans="2:14" ht="13.5">
      <c r="B62" s="1">
        <v>8.99493</v>
      </c>
      <c r="C62">
        <v>200</v>
      </c>
      <c r="D62">
        <v>50</v>
      </c>
      <c r="E62">
        <f t="shared" si="3"/>
        <v>-6.020599913279624</v>
      </c>
      <c r="N62" t="s">
        <v>19</v>
      </c>
    </row>
    <row r="63" spans="2:14" ht="13.5">
      <c r="B63" s="1">
        <v>8.99486</v>
      </c>
      <c r="C63">
        <v>100</v>
      </c>
      <c r="D63">
        <v>20</v>
      </c>
      <c r="E63">
        <f t="shared" si="3"/>
        <v>-6.9897000433601875</v>
      </c>
      <c r="N63" t="s">
        <v>18</v>
      </c>
    </row>
    <row r="64" spans="2:5" ht="13.5">
      <c r="B64" s="1">
        <v>8.99475</v>
      </c>
      <c r="C64">
        <v>230</v>
      </c>
      <c r="D64">
        <v>2</v>
      </c>
      <c r="E64">
        <f t="shared" si="3"/>
        <v>-20.606978403536118</v>
      </c>
    </row>
    <row r="65" ht="13.5">
      <c r="B65" s="1"/>
    </row>
    <row r="66" ht="13.5">
      <c r="B66" s="1"/>
    </row>
    <row r="67" ht="13.5">
      <c r="B67" s="1"/>
    </row>
    <row r="76" ht="13.5">
      <c r="B76" t="s">
        <v>21</v>
      </c>
    </row>
    <row r="77" spans="2:5" ht="13.5">
      <c r="B77" t="s">
        <v>0</v>
      </c>
      <c r="C77" t="s">
        <v>1</v>
      </c>
      <c r="D77" t="s">
        <v>2</v>
      </c>
      <c r="E77" t="s">
        <v>3</v>
      </c>
    </row>
    <row r="78" spans="2:14" ht="13.5">
      <c r="B78" s="1">
        <v>8.99525</v>
      </c>
      <c r="C78">
        <v>2500</v>
      </c>
      <c r="D78">
        <v>10</v>
      </c>
      <c r="E78">
        <f aca="true" t="shared" si="4" ref="E78:E83">10*LOG10(D78/C78)+3</f>
        <v>-20.979400086720375</v>
      </c>
      <c r="N78" t="s">
        <v>18</v>
      </c>
    </row>
    <row r="79" spans="2:14" ht="13.5">
      <c r="B79" s="1">
        <v>8.99513</v>
      </c>
      <c r="C79">
        <v>2900</v>
      </c>
      <c r="D79">
        <v>100</v>
      </c>
      <c r="E79">
        <f t="shared" si="4"/>
        <v>-11.62397997898956</v>
      </c>
      <c r="N79" t="s">
        <v>19</v>
      </c>
    </row>
    <row r="80" spans="2:14" ht="13.5">
      <c r="B80" s="1">
        <v>8.99506</v>
      </c>
      <c r="C80">
        <v>2600</v>
      </c>
      <c r="D80">
        <v>200</v>
      </c>
      <c r="E80">
        <f t="shared" si="4"/>
        <v>-8.139433523068368</v>
      </c>
      <c r="N80" t="s">
        <v>19</v>
      </c>
    </row>
    <row r="81" spans="2:14" ht="13.5">
      <c r="B81" s="1">
        <v>8.99494</v>
      </c>
      <c r="C81">
        <v>2100</v>
      </c>
      <c r="D81">
        <v>120</v>
      </c>
      <c r="E81">
        <f t="shared" si="4"/>
        <v>-9.430380486862944</v>
      </c>
      <c r="N81" t="s">
        <v>19</v>
      </c>
    </row>
    <row r="82" spans="2:14" ht="13.5">
      <c r="B82" s="1">
        <v>8.99492</v>
      </c>
      <c r="C82">
        <v>2050</v>
      </c>
      <c r="D82">
        <v>50</v>
      </c>
      <c r="E82">
        <f t="shared" si="4"/>
        <v>-13.127838567197355</v>
      </c>
      <c r="N82" t="s">
        <v>18</v>
      </c>
    </row>
    <row r="83" spans="2:5" ht="13.5">
      <c r="B83" s="1">
        <v>8.99485</v>
      </c>
      <c r="C83">
        <v>2000</v>
      </c>
      <c r="D83">
        <v>10</v>
      </c>
      <c r="E83">
        <f t="shared" si="4"/>
        <v>-20.010299956639813</v>
      </c>
    </row>
    <row r="84" ht="13.5">
      <c r="B84" s="1"/>
    </row>
    <row r="95" ht="13.5">
      <c r="B95" t="s">
        <v>20</v>
      </c>
    </row>
    <row r="96" spans="2:14" ht="13.5">
      <c r="B96" t="s">
        <v>0</v>
      </c>
      <c r="C96" t="s">
        <v>1</v>
      </c>
      <c r="D96" t="s">
        <v>2</v>
      </c>
      <c r="E96" t="s">
        <v>3</v>
      </c>
      <c r="N96" t="s">
        <v>22</v>
      </c>
    </row>
    <row r="97" spans="2:14" ht="13.5">
      <c r="B97" s="1">
        <v>9.00029</v>
      </c>
      <c r="C97">
        <v>4400</v>
      </c>
      <c r="D97">
        <v>70</v>
      </c>
      <c r="E97">
        <f aca="true" t="shared" si="5" ref="E97:E102">10*LOG10(D97/C97)+3</f>
        <v>-14.983546364719306</v>
      </c>
      <c r="N97" t="s">
        <v>23</v>
      </c>
    </row>
    <row r="98" spans="2:14" ht="13.5">
      <c r="B98" s="1">
        <v>8.99948</v>
      </c>
      <c r="C98">
        <v>3800</v>
      </c>
      <c r="D98">
        <v>130</v>
      </c>
      <c r="E98">
        <f t="shared" si="5"/>
        <v>-11.658402443099734</v>
      </c>
      <c r="N98" t="s">
        <v>24</v>
      </c>
    </row>
    <row r="99" spans="2:14" ht="13.5">
      <c r="B99" s="1">
        <v>8.99881</v>
      </c>
      <c r="C99">
        <v>4200</v>
      </c>
      <c r="D99">
        <v>600</v>
      </c>
      <c r="E99">
        <f t="shared" si="5"/>
        <v>-5.4509804001425675</v>
      </c>
      <c r="N99" t="s">
        <v>24</v>
      </c>
    </row>
    <row r="100" spans="2:14" ht="13.5">
      <c r="B100" s="1">
        <v>8.99762</v>
      </c>
      <c r="C100">
        <v>3800</v>
      </c>
      <c r="D100">
        <v>1500</v>
      </c>
      <c r="E100">
        <f t="shared" si="5"/>
        <v>-1.0369233756112894</v>
      </c>
      <c r="N100" t="s">
        <v>24</v>
      </c>
    </row>
    <row r="101" spans="2:14" ht="13.5">
      <c r="B101" s="1">
        <v>8.99688</v>
      </c>
      <c r="C101">
        <v>4100</v>
      </c>
      <c r="D101">
        <v>1200</v>
      </c>
      <c r="E101">
        <f t="shared" si="5"/>
        <v>-2.336026106721107</v>
      </c>
      <c r="N101" t="s">
        <v>23</v>
      </c>
    </row>
    <row r="102" spans="2:14" ht="13.5">
      <c r="B102" s="1">
        <v>8.99565</v>
      </c>
      <c r="C102">
        <v>3600</v>
      </c>
      <c r="D102">
        <v>1500</v>
      </c>
      <c r="E102">
        <f t="shared" si="5"/>
        <v>-0.8021124171160601</v>
      </c>
      <c r="N102" t="s">
        <v>22</v>
      </c>
    </row>
    <row r="103" spans="2:5" ht="13.5">
      <c r="B103" s="1">
        <v>8.99504</v>
      </c>
      <c r="C103">
        <v>2900</v>
      </c>
      <c r="D103">
        <v>1400</v>
      </c>
      <c r="E103">
        <f>10*LOG10(D103/C103)+3</f>
        <v>-0.16269962220717993</v>
      </c>
    </row>
    <row r="104" spans="2:5" ht="13.5">
      <c r="B104" s="1">
        <v>8.99492</v>
      </c>
      <c r="C104">
        <v>2900</v>
      </c>
      <c r="D104">
        <v>1100</v>
      </c>
      <c r="E104">
        <f>10*LOG10(D104/C104)+3</f>
        <v>-1.2100531274073107</v>
      </c>
    </row>
    <row r="105" spans="2:5" ht="13.5">
      <c r="B105" s="1">
        <v>8.99449</v>
      </c>
      <c r="C105">
        <v>3800</v>
      </c>
      <c r="D105">
        <v>390</v>
      </c>
      <c r="E105">
        <f>10*LOG10(D105/C105)+3</f>
        <v>-6.887189895903109</v>
      </c>
    </row>
    <row r="106" spans="2:5" ht="13.5">
      <c r="B106" s="1">
        <v>8.99263</v>
      </c>
      <c r="C106">
        <v>4400</v>
      </c>
      <c r="D106">
        <v>60</v>
      </c>
      <c r="E106">
        <f>10*LOG10(D106/C106)+3</f>
        <v>-15.653014261025437</v>
      </c>
    </row>
    <row r="107" ht="13.5">
      <c r="B107" s="1"/>
    </row>
    <row r="108" ht="13.5">
      <c r="B108" s="1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H.Usui</cp:lastModifiedBy>
  <dcterms:created xsi:type="dcterms:W3CDTF">2000-07-10T14:59:02Z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